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49" i="1"/>
  <c r="D48" s="1"/>
  <c r="F48"/>
  <c r="D46"/>
  <c r="F45"/>
  <c r="D45"/>
  <c r="D41"/>
  <c r="F40"/>
  <c r="D40"/>
  <c r="D37"/>
  <c r="D35"/>
  <c r="D33"/>
  <c r="D31"/>
  <c r="D30"/>
  <c r="D18"/>
  <c r="D17"/>
  <c r="D16"/>
  <c r="D15"/>
  <c r="D7" s="1"/>
  <c r="D6" s="1"/>
  <c r="D2" s="1"/>
  <c r="D14"/>
  <c r="D13"/>
  <c r="D12"/>
  <c r="D10"/>
  <c r="D9"/>
  <c r="D8"/>
  <c r="F7"/>
  <c r="F6" s="1"/>
  <c r="E7"/>
  <c r="E6" s="1"/>
  <c r="E3" s="1"/>
  <c r="F3"/>
</calcChain>
</file>

<file path=xl/sharedStrings.xml><?xml version="1.0" encoding="utf-8"?>
<sst xmlns="http://schemas.openxmlformats.org/spreadsheetml/2006/main" count="102" uniqueCount="99">
  <si>
    <t xml:space="preserve">Scoala Gimnaziala "Vasile Lucaciu" Șișești - Plan de achizitii publice pentru 2026 </t>
  </si>
  <si>
    <t>CHELTUIELI TOTALE BUGET LOCAL</t>
  </si>
  <si>
    <t>Finantare de baza (cost/elev) (TVA)</t>
  </si>
  <si>
    <t>Finantare complementara (VP Bugetul Local)</t>
  </si>
  <si>
    <t>Denumire indicator</t>
  </si>
  <si>
    <t>Titlu   Articol</t>
  </si>
  <si>
    <t>Alineat</t>
  </si>
  <si>
    <t>Suma / mii lei</t>
  </si>
  <si>
    <t>din care</t>
  </si>
  <si>
    <t>Observatii</t>
  </si>
  <si>
    <t>BUNURI SI SERVICII</t>
  </si>
  <si>
    <t>II</t>
  </si>
  <si>
    <t xml:space="preserve">De la aceste articole se suporta: </t>
  </si>
  <si>
    <t>Bunuri si servicii</t>
  </si>
  <si>
    <t xml:space="preserve">         </t>
  </si>
  <si>
    <t>Furnituri de birou</t>
  </si>
  <si>
    <t>20.01.01</t>
  </si>
  <si>
    <t>*Valoarea rechizitelor şi furniturilor: (hartie de scris, pixuri, creioane, radiere, rechizite si materiale de papetarie; tonere pentru imprimante si copiatoare, tusuri,etc)</t>
  </si>
  <si>
    <t>Materiale pentru curatenie</t>
  </si>
  <si>
    <t>20.01.02</t>
  </si>
  <si>
    <t>*Valoarea materialelor de curăţenie: (sapun, detergenti, dezinfectanti, odorizanti; - prosop hartie, hartie igienica, bureti, lavete;  galeti, mopuri, maturi, manusi de menaj, saci de gunoi; etc.), orice alte produse ce servesc la mentinerea curateniei in institutie;</t>
  </si>
  <si>
    <t>Încalzit, Iluminat si forta motrica</t>
  </si>
  <si>
    <t>20.01.03</t>
  </si>
  <si>
    <t xml:space="preserve">*Materialul lemnos, care  asigura încalzirea spatiilor in care institutia isi desfasoara activitatea, achizitie pentru consumul pe 2 ani, lemne uscate pentru centrale. </t>
  </si>
  <si>
    <t>* Energia electrica  si forta motrica.</t>
  </si>
  <si>
    <t>Apa, canal si salubritate</t>
  </si>
  <si>
    <t>20.01.04</t>
  </si>
  <si>
    <t>*Plata facturilor de apa potabila si evacuarea acesteia ;   *plata facturilor de salubritate;  *vidanjarea foselor septice</t>
  </si>
  <si>
    <t>Carburanti si lubrifianti</t>
  </si>
  <si>
    <t>20.01.05</t>
  </si>
  <si>
    <t xml:space="preserve">Cheltuielile cu combustibilul si lubrifiantii pentru : *Microbuzul scolar care transporta elevii ; *pentru cositosre; *pentru motofierastrau  </t>
  </si>
  <si>
    <t>Piese de schimb</t>
  </si>
  <si>
    <t>20.01.06</t>
  </si>
  <si>
    <t>*Cheltuielile cu piesele de schimb pentru inlocuirea pieselor uzate/defecte la mijloacele de transport, (anvelope si diverse alte materiale pentru intretinerea mijloacelor de transport cu caracter administrativ); * Costul pieselor de schimb de orice natura pt. readucerea bunurilor din patrimoniul institutiei la parametrii initiali(calculatoare, imprimante,etc)</t>
  </si>
  <si>
    <t>Transport</t>
  </si>
  <si>
    <t>20.01.07</t>
  </si>
  <si>
    <t>Cheltuielile cu transportul bunurilor necesare activitatii scolilor</t>
  </si>
  <si>
    <t>Posta, telecomunicatii, radio, tv, internet</t>
  </si>
  <si>
    <t>20.01.08</t>
  </si>
  <si>
    <t>Plata facturilor pentru *telefoane, *internet, *c/v timbrelor postale, a expeditiilor si serviciilor postale, *ccostul certificatelor digitale si actualizarea lor</t>
  </si>
  <si>
    <t>Materiale si prestari servicii cu caracter functional</t>
  </si>
  <si>
    <t>20.01.09</t>
  </si>
  <si>
    <t>Alte materiale si prestari servicii cu caracter functional</t>
  </si>
  <si>
    <t>Alte bunuri si servicii pentru întretinere si functionare</t>
  </si>
  <si>
    <t>20.01.30</t>
  </si>
  <si>
    <t>Toate cheltuielile legate de buna funcţionare a instituţiei, care nu au fost nominalizate la alte articole</t>
  </si>
  <si>
    <t>*cheltuieli cu materialele specifice fiecarui domeniu de activitate care asigura desfasurarea in bune conditii a activitatii de baza a institutiei * pentru obtinerea autorizatiilor necesare</t>
  </si>
  <si>
    <t>* cheltuieli aferente contractelor depanare soft la programele computerizate, abonamentelor la legislatie in format electronic si alte asemenea;</t>
  </si>
  <si>
    <t>*cheltuieli cu prestari de servicii si alte ch. cu caracter functional specifice;</t>
  </si>
  <si>
    <t xml:space="preserve">*cheltuieli cu intretinerea si functionarea mijloacelor de transport, *taxe pentru obtinerea licentelor  de transport microbuz *intretinerea si functionarea spatiilor in care se desfasoara activitatea institutiei, </t>
  </si>
  <si>
    <t>* c/v materialelor didactice, alte materiale utilizate in procesul de invatamant ; * materiale sportive</t>
  </si>
  <si>
    <t>cheltuieli privind protectia muncii); *costuri pentru analize medicina muncii; *cheltuieli cu serviciile de determinare a factorilor care afecteaza mediul de lucru; *materiale pentru prevenirea si stingerea incendiilor ( planuri de evacuare, de organizare, solutii pentru extinctoare, nisip, etc), *obtinerea autorizatiilor necesare pentru protectia muncii</t>
  </si>
  <si>
    <t>*diferitelor prestari de servicii efectuate prin unitati ca: imprimerie, reparatii calculatoare, imprimante, copiatoare</t>
  </si>
  <si>
    <t>Contravaloarea primelor de asigurari RCA</t>
  </si>
  <si>
    <t>* costuri pentru echipamente si accesorii pentru grupuri sanitare (robineti,furtune.capace pentru toalete, etc), pt. intretinere (cuie, suruburi, discuri abrazive,etc)</t>
  </si>
  <si>
    <t>* costuri privind intretinerea si mentenanta echipamentelor logistice ale institutiilor               (imprimante, computere, telefoane, xerox-uri, aparate de utilitate in sali)       - asistenta tehnica pt programele utilizate de unitate</t>
  </si>
  <si>
    <t>* intretinere alarme, camere video de supraveghere    * altele costuri specifice fiecarui domeniu de activitate ce nu se regasesc la celelalte alineate, sau care apar pe parcursul anului. * servicii de arhivare *  consultanta implementare Sistem de Control Intern Managerial</t>
  </si>
  <si>
    <t>Reparatii curente</t>
  </si>
  <si>
    <t>20.02</t>
  </si>
  <si>
    <t>20.02.00</t>
  </si>
  <si>
    <t>*igienizari, zugraveli si vopsitorii interioare,  exterioare,                                                         *reparatii si inlocuiri la finisaje interioare si exterioare, tencuieli, placaje, izolatii, alte asemenea,   *lucrari pentru repararea, inlocuirea sau refacerea instalatiilor interioare-exterioare,    *revizuirea si reparatii la instalatia electrica, sanitara, canalizare     * materiale pentru instalarea internetului in fiecare sala.* taiatul, crapatul si aranjatul lemnelor pentru foc* fosa septica, *verificare si instalare sisteme video , alarme, sisteme de control acces in unitate</t>
  </si>
  <si>
    <t>Medicamente si materiale sanitare</t>
  </si>
  <si>
    <t>20.04</t>
  </si>
  <si>
    <t>Dezinfectanti</t>
  </si>
  <si>
    <t>20.04.04</t>
  </si>
  <si>
    <t>Dezinfectanti pentru maini si suprafete, pentru preventia si combarterea bolilor (virusuri, covid 19)</t>
  </si>
  <si>
    <t>Bunuri de natura obiectelor de inventar</t>
  </si>
  <si>
    <t xml:space="preserve"> alte materiale si unelte necesare pentru buna functionare ascolilor.:                             *mobilier scolar                * materiale didactice,        *materiale sportive                                                                         * camere video microbuz, etc.  </t>
  </si>
  <si>
    <t>Alte obiecte de inventar</t>
  </si>
  <si>
    <t>20.05.30</t>
  </si>
  <si>
    <t>Deplasari interne, detaşări, transferări</t>
  </si>
  <si>
    <t>20.06.01</t>
  </si>
  <si>
    <t xml:space="preserve">  Decontarea navetei pentru cadrele didactice care fac naveta, delegatii, detasari in tara                  </t>
  </si>
  <si>
    <t>Carti, publicatii si materiale documentare</t>
  </si>
  <si>
    <t>Publicatiile din domeniul informaticii, abonamente la Monitorul Oficial ( partea I ) ,carti, reviste si publicatii din domeniul invatamantului, materiale documentare – pentru imbunatatirea activitatilor din institutia noastra. Imbunatatirea fondului de carte la bibliotecile scolilor.</t>
  </si>
  <si>
    <t>Pregatire profesionala</t>
  </si>
  <si>
    <t>20.13.00</t>
  </si>
  <si>
    <t>Contravaloarea pregătirii şi perfectionării personalului din instituţiile publice prin cursuri şi stagii;(cursuri de igiena, cursuri de fochist, cursuri pentru cadrele didactice)</t>
  </si>
  <si>
    <t>Conform OG nr.129/2000,HG.522/2003,Codul muncii art.154-158,art.192-210, Personalul institutiei trebuie sa participe la cursuri de perfectionare profesionala, pe cheltuiala angajatorului cel putin o data la doi ani.</t>
  </si>
  <si>
    <t>Protectia muncii</t>
  </si>
  <si>
    <t>20.14.00</t>
  </si>
  <si>
    <t>*cheltuieli privind protectia muncii); *costuri pentru analize medicina muncii; *cheltuieli cu serviciile de determinare a factorilor care afecteaza mediul de lucru; *materiale pentru prevenirea si stingerea incendiilor ( planuri de evacuare, de organizare, solutii pentru extinctoare, nisip, etc), *obtinerea autorizatiilor necesare pentru protectia muncii</t>
  </si>
  <si>
    <t>Alte cheltuieli</t>
  </si>
  <si>
    <t>20.30</t>
  </si>
  <si>
    <t>Prime de asigurare non-viata(RCA)</t>
  </si>
  <si>
    <t>20.30.03</t>
  </si>
  <si>
    <t>Alte cheltuieli cu bunuri si servicii</t>
  </si>
  <si>
    <t>20.30.30</t>
  </si>
  <si>
    <t>ASISTENTA SOCIALA</t>
  </si>
  <si>
    <t>IX</t>
  </si>
  <si>
    <t xml:space="preserve">Ajutoare sociale in numerar </t>
  </si>
  <si>
    <t>57.02.01</t>
  </si>
  <si>
    <t>Ajutoare acordate copiilor cu CES conform legii</t>
  </si>
  <si>
    <t>ALTE CHELTUIELI</t>
  </si>
  <si>
    <t>Cheltuieli contracte furnizare prestari servicii, cheltuieli prime de instalare, cheltuieli taxe de drum, cheltuieli servicii asistenta juridica, taxe, timbru, alte taxe, cheltuieli inmatriculare autoturisme noi,  alte cheltuieli autorizate</t>
  </si>
  <si>
    <t>Director</t>
  </si>
  <si>
    <t>Responsabil achiziții</t>
  </si>
  <si>
    <t>Boiciuc Mihaela</t>
  </si>
  <si>
    <t>Muresan Angela Elena</t>
  </si>
</sst>
</file>

<file path=xl/styles.xml><?xml version="1.0" encoding="utf-8"?>
<styleSheet xmlns="http://schemas.openxmlformats.org/spreadsheetml/2006/main">
  <numFmts count="3">
    <numFmt numFmtId="164" formatCode="#,##0.000"/>
    <numFmt numFmtId="165" formatCode="#,###.#####0000"/>
    <numFmt numFmtId="166" formatCode="#,###.##0000"/>
  </numFmts>
  <fonts count="52">
    <font>
      <sz val="11"/>
      <color theme="1"/>
      <name val="Calibri"/>
      <family val="2"/>
      <scheme val="minor"/>
    </font>
    <font>
      <b/>
      <sz val="12"/>
      <color theme="1"/>
      <name val="Times New Roman"/>
      <charset val="238"/>
    </font>
    <font>
      <i/>
      <sz val="9"/>
      <color theme="1"/>
      <name val="Times New Roman"/>
      <charset val="238"/>
    </font>
    <font>
      <sz val="8"/>
      <color theme="1"/>
      <name val="Times New Roman"/>
      <charset val="238"/>
    </font>
    <font>
      <b/>
      <sz val="12"/>
      <name val="Times New Roman"/>
      <charset val="238"/>
    </font>
    <font>
      <sz val="11"/>
      <color theme="1"/>
      <name val="Calibri"/>
      <charset val="134"/>
      <scheme val="minor"/>
    </font>
    <font>
      <i/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sz val="9"/>
      <color theme="1"/>
      <name val="Times New Roman"/>
      <charset val="238"/>
    </font>
    <font>
      <sz val="12"/>
      <color theme="1"/>
      <name val="Times New Roman"/>
      <family val="1"/>
    </font>
    <font>
      <b/>
      <sz val="10"/>
      <color theme="1"/>
      <name val="Times New Roman"/>
      <charset val="238"/>
    </font>
    <font>
      <b/>
      <sz val="11"/>
      <color theme="1"/>
      <name val="Times New Roman"/>
      <charset val="238"/>
    </font>
    <font>
      <b/>
      <sz val="11"/>
      <name val="Times New Roman"/>
      <charset val="238"/>
    </font>
    <font>
      <b/>
      <sz val="8"/>
      <color theme="1"/>
      <name val="Times New Roman"/>
      <charset val="238"/>
    </font>
    <font>
      <b/>
      <sz val="9"/>
      <name val="Times New Roman"/>
      <charset val="238"/>
    </font>
    <font>
      <b/>
      <sz val="10"/>
      <name val="Times New Roman"/>
      <charset val="238"/>
    </font>
    <font>
      <b/>
      <sz val="8"/>
      <name val="Times New Roman"/>
      <charset val="238"/>
    </font>
    <font>
      <i/>
      <sz val="8"/>
      <color theme="1"/>
      <name val="Times New Roman"/>
      <charset val="238"/>
    </font>
    <font>
      <b/>
      <i/>
      <sz val="9"/>
      <color theme="1"/>
      <name val="Times New Roman"/>
      <charset val="238"/>
    </font>
    <font>
      <i/>
      <sz val="10"/>
      <name val="Times New Roman"/>
      <charset val="238"/>
    </font>
    <font>
      <i/>
      <sz val="10"/>
      <color theme="1"/>
      <name val="Times New Roman"/>
      <charset val="238"/>
    </font>
    <font>
      <i/>
      <sz val="9"/>
      <name val="Times New Roman"/>
      <charset val="238"/>
    </font>
    <font>
      <i/>
      <sz val="8"/>
      <color theme="1"/>
      <name val="Times New Roman"/>
      <family val="1"/>
    </font>
    <font>
      <i/>
      <sz val="9"/>
      <color theme="1"/>
      <name val="Calibri"/>
      <family val="2"/>
      <scheme val="minor"/>
    </font>
    <font>
      <i/>
      <sz val="9"/>
      <name val="Times New Roman"/>
      <family val="1"/>
    </font>
    <font>
      <i/>
      <sz val="9"/>
      <color theme="1"/>
      <name val="Times New Roman"/>
      <family val="1"/>
    </font>
    <font>
      <b/>
      <sz val="9"/>
      <color theme="1"/>
      <name val="Times New Roman"/>
      <charset val="238"/>
    </font>
    <font>
      <sz val="12"/>
      <name val="Times New Roman"/>
      <charset val="238"/>
    </font>
    <font>
      <b/>
      <i/>
      <sz val="9"/>
      <name val="Times New Roman"/>
      <charset val="238"/>
    </font>
    <font>
      <i/>
      <sz val="9"/>
      <color rgb="FFFF0000"/>
      <name val="Times New Roman"/>
      <charset val="238"/>
    </font>
    <font>
      <i/>
      <sz val="8"/>
      <color theme="1"/>
      <name val="Arial"/>
      <charset val="238"/>
    </font>
    <font>
      <i/>
      <sz val="12"/>
      <name val="Times New Roman"/>
      <charset val="238"/>
    </font>
    <font>
      <sz val="8"/>
      <color theme="1"/>
      <name val="Calibri"/>
      <charset val="134"/>
      <scheme val="minor"/>
    </font>
    <font>
      <b/>
      <sz val="9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i/>
      <sz val="9"/>
      <color theme="1"/>
      <name val="Calibri"/>
      <charset val="134"/>
      <scheme val="minor"/>
    </font>
    <font>
      <sz val="9"/>
      <color rgb="FFFF0000"/>
      <name val="Times New Roman"/>
      <charset val="238"/>
    </font>
    <font>
      <b/>
      <sz val="11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i/>
      <sz val="12"/>
      <color theme="1"/>
      <name val="Calibri"/>
      <charset val="134"/>
      <scheme val="minor"/>
    </font>
    <font>
      <b/>
      <i/>
      <sz val="12"/>
      <color theme="1"/>
      <name val="Times New Roman"/>
      <charset val="238"/>
    </font>
    <font>
      <b/>
      <sz val="9"/>
      <color rgb="FFFF0000"/>
      <name val="Times New Roman"/>
      <charset val="238"/>
    </font>
    <font>
      <i/>
      <sz val="8"/>
      <color theme="1"/>
      <name val="Calibri"/>
      <charset val="134"/>
      <scheme val="minor"/>
    </font>
    <font>
      <b/>
      <i/>
      <sz val="9"/>
      <color theme="1"/>
      <name val="Calibri"/>
      <charset val="134"/>
      <scheme val="minor"/>
    </font>
    <font>
      <b/>
      <sz val="11"/>
      <color theme="1"/>
      <name val="Calibri"/>
      <charset val="238"/>
      <scheme val="minor"/>
    </font>
    <font>
      <b/>
      <i/>
      <sz val="11"/>
      <color theme="1"/>
      <name val="Calibri"/>
      <charset val="238"/>
      <scheme val="minor"/>
    </font>
    <font>
      <b/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Calibri"/>
      <charset val="238"/>
      <scheme val="minor"/>
    </font>
    <font>
      <i/>
      <sz val="12"/>
      <color theme="1"/>
      <name val="Calibri"/>
      <charset val="238"/>
      <scheme val="minor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4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center" vertical="center" wrapText="1"/>
    </xf>
    <xf numFmtId="164" fontId="2" fillId="3" borderId="5" xfId="0" applyNumberFormat="1" applyFont="1" applyFill="1" applyBorder="1" applyAlignment="1">
      <alignment horizontal="center" vertical="center" wrapText="1"/>
    </xf>
    <xf numFmtId="164" fontId="2" fillId="4" borderId="5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top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164" fontId="1" fillId="2" borderId="9" xfId="0" applyNumberFormat="1" applyFont="1" applyFill="1" applyBorder="1" applyAlignment="1">
      <alignment horizontal="center" vertical="center" wrapText="1"/>
    </xf>
    <xf numFmtId="164" fontId="1" fillId="3" borderId="8" xfId="0" applyNumberFormat="1" applyFont="1" applyFill="1" applyBorder="1" applyAlignment="1">
      <alignment horizontal="center" vertical="center" wrapText="1"/>
    </xf>
    <xf numFmtId="164" fontId="4" fillId="4" borderId="8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vertical="top" wrapText="1"/>
    </xf>
    <xf numFmtId="0" fontId="5" fillId="5" borderId="0" xfId="0" applyFont="1" applyFill="1" applyAlignment="1">
      <alignment horizontal="left"/>
    </xf>
    <xf numFmtId="0" fontId="5" fillId="5" borderId="0" xfId="0" applyFont="1" applyFill="1" applyAlignment="1"/>
    <xf numFmtId="0" fontId="6" fillId="5" borderId="0" xfId="0" applyFont="1" applyFill="1" applyAlignment="1"/>
    <xf numFmtId="0" fontId="6" fillId="5" borderId="0" xfId="0" applyFont="1" applyFill="1" applyAlignment="1">
      <alignment horizontal="center"/>
    </xf>
    <xf numFmtId="0" fontId="7" fillId="5" borderId="0" xfId="0" applyFont="1" applyFill="1" applyAlignment="1"/>
    <xf numFmtId="0" fontId="3" fillId="0" borderId="4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164" fontId="9" fillId="0" borderId="5" xfId="0" applyNumberFormat="1" applyFont="1" applyFill="1" applyBorder="1" applyAlignment="1">
      <alignment horizontal="center" vertical="center" wrapText="1"/>
    </xf>
    <xf numFmtId="164" fontId="2" fillId="0" borderId="10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top" wrapText="1"/>
    </xf>
    <xf numFmtId="0" fontId="10" fillId="0" borderId="10" xfId="0" applyFont="1" applyFill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vertical="center" wrapText="1"/>
    </xf>
    <xf numFmtId="165" fontId="12" fillId="2" borderId="5" xfId="0" applyNumberFormat="1" applyFont="1" applyFill="1" applyBorder="1" applyAlignment="1">
      <alignment horizontal="center" vertical="center" wrapText="1"/>
    </xf>
    <xf numFmtId="165" fontId="12" fillId="3" borderId="5" xfId="0" applyNumberFormat="1" applyFont="1" applyFill="1" applyBorder="1" applyAlignment="1">
      <alignment horizontal="center" vertical="center" wrapText="1"/>
    </xf>
    <xf numFmtId="166" fontId="12" fillId="4" borderId="5" xfId="0" applyNumberFormat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vertical="center" wrapText="1"/>
    </xf>
    <xf numFmtId="166" fontId="15" fillId="2" borderId="8" xfId="0" applyNumberFormat="1" applyFont="1" applyFill="1" applyBorder="1" applyAlignment="1">
      <alignment horizontal="right" vertical="center" wrapText="1"/>
    </xf>
    <xf numFmtId="166" fontId="15" fillId="3" borderId="8" xfId="0" applyNumberFormat="1" applyFont="1" applyFill="1" applyBorder="1" applyAlignment="1">
      <alignment horizontal="right" vertical="center" wrapText="1"/>
    </xf>
    <xf numFmtId="164" fontId="15" fillId="4" borderId="8" xfId="0" applyNumberFormat="1" applyFont="1" applyFill="1" applyBorder="1" applyAlignment="1">
      <alignment horizontal="right" vertical="center" wrapText="1"/>
    </xf>
    <xf numFmtId="0" fontId="16" fillId="2" borderId="8" xfId="0" applyFont="1" applyFill="1" applyBorder="1" applyAlignment="1">
      <alignment horizontal="left" vertical="top" wrapText="1"/>
    </xf>
    <xf numFmtId="0" fontId="17" fillId="0" borderId="9" xfId="0" applyFont="1" applyFill="1" applyBorder="1" applyAlignment="1">
      <alignment horizontal="left" vertical="center" wrapText="1"/>
    </xf>
    <xf numFmtId="0" fontId="18" fillId="0" borderId="8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164" fontId="19" fillId="0" borderId="8" xfId="0" applyNumberFormat="1" applyFont="1" applyFill="1" applyBorder="1" applyAlignment="1">
      <alignment horizontal="right" vertical="center" wrapText="1"/>
    </xf>
    <xf numFmtId="164" fontId="20" fillId="3" borderId="8" xfId="0" applyNumberFormat="1" applyFont="1" applyFill="1" applyBorder="1" applyAlignment="1">
      <alignment horizontal="right" vertical="center" wrapText="1"/>
    </xf>
    <xf numFmtId="164" fontId="20" fillId="4" borderId="8" xfId="0" applyNumberFormat="1" applyFont="1" applyFill="1" applyBorder="1" applyAlignment="1">
      <alignment horizontal="right" vertical="center" wrapText="1"/>
    </xf>
    <xf numFmtId="0" fontId="21" fillId="0" borderId="8" xfId="0" applyFont="1" applyFill="1" applyBorder="1" applyAlignment="1">
      <alignment vertical="top" wrapText="1"/>
    </xf>
    <xf numFmtId="0" fontId="17" fillId="0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164" fontId="19" fillId="0" borderId="4" xfId="0" applyNumberFormat="1" applyFont="1" applyFill="1" applyBorder="1" applyAlignment="1">
      <alignment horizontal="right" vertical="center" wrapText="1"/>
    </xf>
    <xf numFmtId="164" fontId="20" fillId="3" borderId="4" xfId="0" applyNumberFormat="1" applyFont="1" applyFill="1" applyBorder="1" applyAlignment="1">
      <alignment horizontal="right" vertical="center" wrapText="1"/>
    </xf>
    <xf numFmtId="164" fontId="20" fillId="4" borderId="4" xfId="0" applyNumberFormat="1" applyFont="1" applyFill="1" applyBorder="1" applyAlignment="1">
      <alignment horizontal="right" vertical="center" wrapText="1"/>
    </xf>
    <xf numFmtId="0" fontId="21" fillId="0" borderId="12" xfId="0" applyFont="1" applyFill="1" applyBorder="1" applyAlignment="1">
      <alignment vertical="top" wrapText="1"/>
    </xf>
    <xf numFmtId="0" fontId="17" fillId="0" borderId="9" xfId="0" applyFont="1" applyFill="1" applyBorder="1" applyAlignment="1">
      <alignment horizontal="left" vertical="center" wrapText="1"/>
    </xf>
    <xf numFmtId="0" fontId="18" fillId="0" borderId="9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164" fontId="19" fillId="0" borderId="9" xfId="0" applyNumberFormat="1" applyFont="1" applyFill="1" applyBorder="1" applyAlignment="1">
      <alignment horizontal="right" vertical="center" wrapText="1"/>
    </xf>
    <xf numFmtId="164" fontId="20" fillId="3" borderId="9" xfId="0" applyNumberFormat="1" applyFont="1" applyFill="1" applyBorder="1" applyAlignment="1">
      <alignment horizontal="right" vertical="center" wrapText="1"/>
    </xf>
    <xf numFmtId="164" fontId="20" fillId="4" borderId="9" xfId="0" applyNumberFormat="1" applyFont="1" applyFill="1" applyBorder="1" applyAlignment="1">
      <alignment horizontal="right" vertical="center" wrapText="1"/>
    </xf>
    <xf numFmtId="164" fontId="20" fillId="3" borderId="8" xfId="0" applyNumberFormat="1" applyFont="1" applyFill="1" applyBorder="1" applyAlignment="1">
      <alignment horizontal="center" vertical="center" wrapText="1"/>
    </xf>
    <xf numFmtId="164" fontId="20" fillId="4" borderId="8" xfId="0" applyNumberFormat="1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164" fontId="19" fillId="0" borderId="12" xfId="0" applyNumberFormat="1" applyFont="1" applyFill="1" applyBorder="1" applyAlignment="1">
      <alignment horizontal="right" vertical="center" wrapText="1"/>
    </xf>
    <xf numFmtId="164" fontId="20" fillId="3" borderId="3" xfId="0" applyNumberFormat="1" applyFont="1" applyFill="1" applyBorder="1" applyAlignment="1">
      <alignment horizontal="right" vertical="center" wrapText="1"/>
    </xf>
    <xf numFmtId="164" fontId="20" fillId="4" borderId="3" xfId="0" applyNumberFormat="1" applyFont="1" applyFill="1" applyBorder="1" applyAlignment="1">
      <alignment horizontal="right" vertical="center" wrapText="1"/>
    </xf>
    <xf numFmtId="0" fontId="21" fillId="0" borderId="3" xfId="0" applyFont="1" applyFill="1" applyBorder="1" applyAlignment="1">
      <alignment horizontal="justify" vertical="top" wrapText="1"/>
    </xf>
    <xf numFmtId="0" fontId="22" fillId="0" borderId="13" xfId="0" applyFont="1" applyFill="1" applyBorder="1" applyAlignment="1">
      <alignment wrapText="1"/>
    </xf>
    <xf numFmtId="0" fontId="5" fillId="0" borderId="13" xfId="0" applyFont="1" applyFill="1" applyBorder="1" applyAlignment="1"/>
    <xf numFmtId="49" fontId="23" fillId="0" borderId="13" xfId="0" applyNumberFormat="1" applyFont="1" applyFill="1" applyBorder="1" applyAlignment="1"/>
    <xf numFmtId="164" fontId="5" fillId="0" borderId="13" xfId="0" applyNumberFormat="1" applyFont="1" applyFill="1" applyBorder="1" applyAlignment="1"/>
    <xf numFmtId="164" fontId="20" fillId="3" borderId="13" xfId="0" applyNumberFormat="1" applyFont="1" applyFill="1" applyBorder="1" applyAlignment="1">
      <alignment horizontal="right" vertical="center" wrapText="1"/>
    </xf>
    <xf numFmtId="164" fontId="20" fillId="4" borderId="13" xfId="0" applyNumberFormat="1" applyFont="1" applyFill="1" applyBorder="1" applyAlignment="1">
      <alignment horizontal="right" vertical="center" wrapText="1"/>
    </xf>
    <xf numFmtId="0" fontId="17" fillId="0" borderId="14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164" fontId="19" fillId="0" borderId="14" xfId="0" applyNumberFormat="1" applyFont="1" applyFill="1" applyBorder="1" applyAlignment="1">
      <alignment horizontal="center" vertical="center" wrapText="1"/>
    </xf>
    <xf numFmtId="164" fontId="20" fillId="3" borderId="14" xfId="0" applyNumberFormat="1" applyFont="1" applyFill="1" applyBorder="1" applyAlignment="1">
      <alignment horizontal="center" vertical="center" wrapText="1"/>
    </xf>
    <xf numFmtId="164" fontId="20" fillId="4" borderId="14" xfId="0" applyNumberFormat="1" applyFont="1" applyFill="1" applyBorder="1" applyAlignment="1">
      <alignment horizontal="center" vertical="center" wrapText="1"/>
    </xf>
    <xf numFmtId="49" fontId="21" fillId="0" borderId="12" xfId="0" applyNumberFormat="1" applyFont="1" applyFill="1" applyBorder="1" applyAlignment="1">
      <alignment vertical="top" wrapText="1"/>
    </xf>
    <xf numFmtId="49" fontId="21" fillId="0" borderId="8" xfId="0" applyNumberFormat="1" applyFont="1" applyFill="1" applyBorder="1" applyAlignment="1">
      <alignment vertical="top" wrapText="1"/>
    </xf>
    <xf numFmtId="49" fontId="21" fillId="0" borderId="4" xfId="0" applyNumberFormat="1" applyFont="1" applyFill="1" applyBorder="1" applyAlignment="1">
      <alignment horizontal="left" vertical="top" wrapText="1"/>
    </xf>
    <xf numFmtId="0" fontId="24" fillId="0" borderId="14" xfId="0" applyNumberFormat="1" applyFont="1" applyFill="1" applyBorder="1" applyAlignment="1">
      <alignment horizontal="center" vertical="top" wrapText="1"/>
    </xf>
    <xf numFmtId="49" fontId="24" fillId="0" borderId="14" xfId="0" applyNumberFormat="1" applyFont="1" applyFill="1" applyBorder="1" applyAlignment="1">
      <alignment horizontal="left" vertical="top" wrapText="1"/>
    </xf>
    <xf numFmtId="49" fontId="21" fillId="0" borderId="14" xfId="0" applyNumberFormat="1" applyFont="1" applyFill="1" applyBorder="1" applyAlignment="1">
      <alignment horizontal="left" vertical="top" wrapText="1"/>
    </xf>
    <xf numFmtId="0" fontId="17" fillId="0" borderId="9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164" fontId="19" fillId="0" borderId="9" xfId="0" applyNumberFormat="1" applyFont="1" applyFill="1" applyBorder="1" applyAlignment="1">
      <alignment horizontal="center" vertical="center" wrapText="1"/>
    </xf>
    <xf numFmtId="164" fontId="20" fillId="3" borderId="9" xfId="0" applyNumberFormat="1" applyFont="1" applyFill="1" applyBorder="1" applyAlignment="1">
      <alignment horizontal="center" vertical="center" wrapText="1"/>
    </xf>
    <xf numFmtId="164" fontId="20" fillId="4" borderId="9" xfId="0" applyNumberFormat="1" applyFont="1" applyFill="1" applyBorder="1" applyAlignment="1">
      <alignment horizontal="center" vertical="center" wrapText="1"/>
    </xf>
    <xf numFmtId="0" fontId="25" fillId="0" borderId="9" xfId="0" applyNumberFormat="1" applyFont="1" applyFill="1" applyBorder="1" applyAlignment="1">
      <alignment wrapText="1"/>
    </xf>
    <xf numFmtId="0" fontId="13" fillId="0" borderId="14" xfId="0" applyFont="1" applyFill="1" applyBorder="1" applyAlignment="1">
      <alignment horizontal="center" vertical="center" wrapText="1"/>
    </xf>
    <xf numFmtId="0" fontId="26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164" fontId="4" fillId="0" borderId="14" xfId="0" applyNumberFormat="1" applyFont="1" applyFill="1" applyBorder="1" applyAlignment="1">
      <alignment horizontal="center" vertical="center" wrapText="1"/>
    </xf>
    <xf numFmtId="164" fontId="2" fillId="0" borderId="14" xfId="0" applyNumberFormat="1" applyFont="1" applyFill="1" applyBorder="1" applyAlignment="1">
      <alignment vertical="center" wrapText="1"/>
    </xf>
    <xf numFmtId="164" fontId="2" fillId="4" borderId="14" xfId="0" applyNumberFormat="1" applyFont="1" applyFill="1" applyBorder="1" applyAlignment="1">
      <alignment horizontal="center" vertical="center" wrapText="1"/>
    </xf>
    <xf numFmtId="0" fontId="24" fillId="0" borderId="14" xfId="0" applyNumberFormat="1" applyFont="1" applyFill="1" applyBorder="1" applyAlignment="1">
      <alignment horizontal="left" wrapText="1"/>
    </xf>
    <xf numFmtId="0" fontId="13" fillId="0" borderId="11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center" vertical="center" wrapText="1"/>
    </xf>
    <xf numFmtId="166" fontId="4" fillId="0" borderId="3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left" wrapText="1"/>
    </xf>
    <xf numFmtId="0" fontId="26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vertical="center" wrapText="1"/>
    </xf>
    <xf numFmtId="164" fontId="4" fillId="0" borderId="8" xfId="0" applyNumberFormat="1" applyFont="1" applyFill="1" applyBorder="1" applyAlignment="1">
      <alignment horizontal="center" vertical="center" wrapText="1"/>
    </xf>
    <xf numFmtId="164" fontId="2" fillId="0" borderId="9" xfId="0" applyNumberFormat="1" applyFont="1" applyFill="1" applyBorder="1" applyAlignment="1">
      <alignment horizontal="center" vertical="center" wrapText="1"/>
    </xf>
    <xf numFmtId="164" fontId="2" fillId="4" borderId="9" xfId="0" applyNumberFormat="1" applyFont="1" applyFill="1" applyBorder="1" applyAlignment="1">
      <alignment horizontal="center" vertical="center" wrapText="1"/>
    </xf>
    <xf numFmtId="0" fontId="25" fillId="0" borderId="9" xfId="0" applyNumberFormat="1" applyFont="1" applyFill="1" applyBorder="1" applyAlignment="1">
      <alignment horizontal="left" vertical="center" wrapText="1"/>
    </xf>
    <xf numFmtId="0" fontId="8" fillId="0" borderId="14" xfId="0" applyFont="1" applyFill="1" applyBorder="1" applyAlignment="1">
      <alignment vertical="center" wrapText="1"/>
    </xf>
    <xf numFmtId="0" fontId="24" fillId="0" borderId="4" xfId="0" applyFont="1" applyFill="1" applyBorder="1" applyAlignment="1">
      <alignment horizontal="left" vertical="top" wrapText="1"/>
    </xf>
    <xf numFmtId="0" fontId="26" fillId="0" borderId="9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center" wrapText="1"/>
    </xf>
    <xf numFmtId="0" fontId="26" fillId="0" borderId="8" xfId="0" applyFont="1" applyFill="1" applyBorder="1" applyAlignment="1">
      <alignment horizontal="center" vertical="center" wrapText="1"/>
    </xf>
    <xf numFmtId="164" fontId="4" fillId="0" borderId="8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164" fontId="2" fillId="4" borderId="8" xfId="0" applyNumberFormat="1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26" fillId="0" borderId="10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 wrapText="1"/>
    </xf>
    <xf numFmtId="164" fontId="27" fillId="0" borderId="8" xfId="0" applyNumberFormat="1" applyFont="1" applyFill="1" applyBorder="1" applyAlignment="1">
      <alignment horizontal="center" vertical="center" wrapText="1"/>
    </xf>
    <xf numFmtId="164" fontId="2" fillId="3" borderId="8" xfId="0" applyNumberFormat="1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vertical="top" wrapText="1"/>
    </xf>
    <xf numFmtId="0" fontId="13" fillId="0" borderId="4" xfId="0" applyFont="1" applyFill="1" applyBorder="1" applyAlignment="1">
      <alignment horizontal="left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vertical="top" wrapText="1"/>
    </xf>
    <xf numFmtId="0" fontId="13" fillId="0" borderId="9" xfId="0" applyFont="1" applyFill="1" applyBorder="1" applyAlignment="1">
      <alignment horizontal="left" vertical="center" wrapText="1"/>
    </xf>
    <xf numFmtId="0" fontId="26" fillId="0" borderId="6" xfId="0" applyFont="1" applyFill="1" applyBorder="1" applyAlignment="1">
      <alignment horizontal="center" vertical="center" wrapText="1"/>
    </xf>
    <xf numFmtId="164" fontId="4" fillId="0" borderId="9" xfId="0" applyNumberFormat="1" applyFont="1" applyFill="1" applyBorder="1" applyAlignment="1">
      <alignment horizontal="center" vertical="center" wrapText="1"/>
    </xf>
    <xf numFmtId="164" fontId="2" fillId="3" borderId="9" xfId="0" applyNumberFormat="1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left" vertical="center" wrapText="1"/>
    </xf>
    <xf numFmtId="49" fontId="26" fillId="0" borderId="4" xfId="0" applyNumberFormat="1" applyFont="1" applyFill="1" applyBorder="1" applyAlignment="1">
      <alignment horizontal="center" vertical="top" wrapText="1"/>
    </xf>
    <xf numFmtId="49" fontId="26" fillId="0" borderId="5" xfId="0" applyNumberFormat="1" applyFont="1" applyFill="1" applyBorder="1" applyAlignment="1">
      <alignment vertical="center" wrapText="1"/>
    </xf>
    <xf numFmtId="164" fontId="4" fillId="0" borderId="11" xfId="0" applyNumberFormat="1" applyFont="1" applyFill="1" applyBorder="1" applyAlignment="1">
      <alignment horizontal="center" vertical="center" wrapText="1"/>
    </xf>
    <xf numFmtId="164" fontId="21" fillId="0" borderId="11" xfId="0" applyNumberFormat="1" applyFont="1" applyFill="1" applyBorder="1" applyAlignment="1">
      <alignment horizontal="center" vertical="center" wrapText="1"/>
    </xf>
    <xf numFmtId="164" fontId="28" fillId="4" borderId="11" xfId="0" applyNumberFormat="1" applyFont="1" applyFill="1" applyBorder="1" applyAlignment="1">
      <alignment horizontal="center" vertical="center" wrapText="1"/>
    </xf>
    <xf numFmtId="0" fontId="29" fillId="0" borderId="5" xfId="0" applyFont="1" applyFill="1" applyBorder="1" applyAlignment="1">
      <alignment vertical="top" wrapText="1"/>
    </xf>
    <xf numFmtId="0" fontId="30" fillId="0" borderId="4" xfId="0" applyFont="1" applyFill="1" applyBorder="1" applyAlignment="1">
      <alignment horizontal="left" vertical="center" wrapText="1"/>
    </xf>
    <xf numFmtId="49" fontId="26" fillId="0" borderId="14" xfId="0" applyNumberFormat="1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left" vertical="center" wrapText="1"/>
    </xf>
    <xf numFmtId="164" fontId="31" fillId="0" borderId="4" xfId="0" applyNumberFormat="1" applyFont="1" applyFill="1" applyBorder="1" applyAlignment="1">
      <alignment horizontal="right" vertical="center" wrapText="1"/>
    </xf>
    <xf numFmtId="164" fontId="2" fillId="0" borderId="4" xfId="0" applyNumberFormat="1" applyFont="1" applyFill="1" applyBorder="1" applyAlignment="1">
      <alignment horizontal="right" vertical="center" wrapText="1"/>
    </xf>
    <xf numFmtId="164" fontId="2" fillId="4" borderId="4" xfId="0" applyNumberFormat="1" applyFont="1" applyFill="1" applyBorder="1" applyAlignment="1">
      <alignment horizontal="right" vertical="center" wrapText="1"/>
    </xf>
    <xf numFmtId="0" fontId="30" fillId="0" borderId="9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164" fontId="31" fillId="0" borderId="9" xfId="0" applyNumberFormat="1" applyFont="1" applyFill="1" applyBorder="1" applyAlignment="1">
      <alignment horizontal="right" vertical="center" wrapText="1"/>
    </xf>
    <xf numFmtId="164" fontId="2" fillId="0" borderId="9" xfId="0" applyNumberFormat="1" applyFont="1" applyFill="1" applyBorder="1" applyAlignment="1">
      <alignment horizontal="right" vertical="center" wrapText="1"/>
    </xf>
    <xf numFmtId="164" fontId="2" fillId="4" borderId="9" xfId="0" applyNumberFormat="1" applyFont="1" applyFill="1" applyBorder="1" applyAlignment="1">
      <alignment horizontal="right" vertical="center" wrapText="1"/>
    </xf>
    <xf numFmtId="0" fontId="29" fillId="7" borderId="8" xfId="0" applyFont="1" applyFill="1" applyBorder="1" applyAlignment="1">
      <alignment vertical="top" wrapText="1"/>
    </xf>
    <xf numFmtId="0" fontId="17" fillId="0" borderId="11" xfId="0" applyFont="1" applyFill="1" applyBorder="1" applyAlignment="1">
      <alignment horizontal="left" vertical="center" wrapText="1"/>
    </xf>
    <xf numFmtId="49" fontId="26" fillId="0" borderId="9" xfId="0" applyNumberFormat="1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left" vertical="center" wrapText="1"/>
    </xf>
    <xf numFmtId="164" fontId="31" fillId="0" borderId="5" xfId="0" applyNumberFormat="1" applyFont="1" applyFill="1" applyBorder="1" applyAlignment="1">
      <alignment horizontal="right" vertical="center" wrapText="1"/>
    </xf>
    <xf numFmtId="164" fontId="2" fillId="0" borderId="5" xfId="0" applyNumberFormat="1" applyFont="1" applyFill="1" applyBorder="1" applyAlignment="1">
      <alignment horizontal="right" vertical="center" wrapText="1"/>
    </xf>
    <xf numFmtId="164" fontId="2" fillId="4" borderId="5" xfId="0" applyNumberFormat="1" applyFont="1" applyFill="1" applyBorder="1" applyAlignment="1">
      <alignment horizontal="right" vertical="center" wrapText="1"/>
    </xf>
    <xf numFmtId="0" fontId="21" fillId="0" borderId="5" xfId="0" applyFont="1" applyFill="1" applyBorder="1" applyAlignment="1">
      <alignment vertical="top" wrapText="1"/>
    </xf>
    <xf numFmtId="0" fontId="32" fillId="5" borderId="0" xfId="0" applyFont="1" applyFill="1" applyAlignment="1">
      <alignment horizontal="left" vertical="center"/>
    </xf>
    <xf numFmtId="0" fontId="33" fillId="5" borderId="0" xfId="0" applyFont="1" applyFill="1" applyAlignment="1">
      <alignment horizontal="left" vertical="center"/>
    </xf>
    <xf numFmtId="0" fontId="34" fillId="5" borderId="0" xfId="0" applyFont="1" applyFill="1" applyAlignment="1">
      <alignment horizontal="left" vertical="center"/>
    </xf>
    <xf numFmtId="164" fontId="5" fillId="5" borderId="0" xfId="0" applyNumberFormat="1" applyFont="1" applyFill="1" applyAlignment="1">
      <alignment horizontal="center" vertical="center"/>
    </xf>
    <xf numFmtId="164" fontId="35" fillId="0" borderId="0" xfId="0" applyNumberFormat="1" applyFont="1" applyFill="1" applyAlignment="1">
      <alignment horizontal="center" vertical="center"/>
    </xf>
    <xf numFmtId="164" fontId="35" fillId="5" borderId="0" xfId="0" applyNumberFormat="1" applyFont="1" applyFill="1" applyAlignment="1">
      <alignment horizontal="center" vertical="center"/>
    </xf>
    <xf numFmtId="0" fontId="36" fillId="5" borderId="0" xfId="0" applyFont="1" applyFill="1" applyAlignment="1"/>
    <xf numFmtId="0" fontId="37" fillId="2" borderId="10" xfId="0" applyFont="1" applyFill="1" applyBorder="1" applyAlignment="1">
      <alignment horizontal="left" vertical="center"/>
    </xf>
    <xf numFmtId="0" fontId="11" fillId="2" borderId="11" xfId="0" applyFont="1" applyFill="1" applyBorder="1" applyAlignment="1">
      <alignment horizontal="center" vertical="center"/>
    </xf>
    <xf numFmtId="0" fontId="37" fillId="2" borderId="11" xfId="0" applyFont="1" applyFill="1" applyBorder="1" applyAlignment="1">
      <alignment horizontal="center" vertical="center"/>
    </xf>
    <xf numFmtId="164" fontId="38" fillId="2" borderId="11" xfId="0" applyNumberFormat="1" applyFont="1" applyFill="1" applyBorder="1" applyAlignment="1">
      <alignment horizontal="center" vertical="center"/>
    </xf>
    <xf numFmtId="164" fontId="39" fillId="0" borderId="11" xfId="0" applyNumberFormat="1" applyFont="1" applyFill="1" applyBorder="1" applyAlignment="1">
      <alignment horizontal="center" vertical="center"/>
    </xf>
    <xf numFmtId="164" fontId="40" fillId="4" borderId="5" xfId="0" applyNumberFormat="1" applyFont="1" applyFill="1" applyBorder="1" applyAlignment="1">
      <alignment horizontal="center" vertical="center" wrapText="1"/>
    </xf>
    <xf numFmtId="0" fontId="41" fillId="2" borderId="5" xfId="0" applyFont="1" applyFill="1" applyBorder="1" applyAlignment="1"/>
    <xf numFmtId="0" fontId="42" fillId="0" borderId="10" xfId="0" applyFont="1" applyFill="1" applyBorder="1" applyAlignment="1">
      <alignment horizontal="left" vertical="center" wrapText="1"/>
    </xf>
    <xf numFmtId="0" fontId="43" fillId="0" borderId="15" xfId="0" applyFont="1" applyFill="1" applyBorder="1" applyAlignment="1">
      <alignment horizontal="left" vertical="center" wrapText="1"/>
    </xf>
    <xf numFmtId="0" fontId="35" fillId="0" borderId="11" xfId="0" applyFont="1" applyFill="1" applyBorder="1" applyAlignment="1">
      <alignment horizontal="left" vertical="center"/>
    </xf>
    <xf numFmtId="164" fontId="35" fillId="0" borderId="11" xfId="0" applyNumberFormat="1" applyFont="1" applyFill="1" applyBorder="1" applyAlignment="1">
      <alignment horizontal="center" vertical="center"/>
    </xf>
    <xf numFmtId="0" fontId="24" fillId="0" borderId="5" xfId="0" applyFont="1" applyFill="1" applyBorder="1" applyAlignment="1">
      <alignment wrapText="1"/>
    </xf>
    <xf numFmtId="0" fontId="44" fillId="2" borderId="10" xfId="0" applyFont="1" applyFill="1" applyBorder="1" applyAlignment="1">
      <alignment horizontal="left" vertical="center"/>
    </xf>
    <xf numFmtId="0" fontId="11" fillId="6" borderId="11" xfId="0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 wrapText="1"/>
    </xf>
    <xf numFmtId="164" fontId="37" fillId="2" borderId="11" xfId="0" applyNumberFormat="1" applyFont="1" applyFill="1" applyBorder="1" applyAlignment="1">
      <alignment horizontal="center" vertical="center"/>
    </xf>
    <xf numFmtId="164" fontId="45" fillId="0" borderId="11" xfId="0" applyNumberFormat="1" applyFont="1" applyFill="1" applyBorder="1" applyAlignment="1">
      <alignment horizontal="center" vertical="center"/>
    </xf>
    <xf numFmtId="164" fontId="45" fillId="4" borderId="11" xfId="0" applyNumberFormat="1" applyFont="1" applyFill="1" applyBorder="1" applyAlignment="1">
      <alignment horizontal="center" vertical="center"/>
    </xf>
    <xf numFmtId="0" fontId="46" fillId="0" borderId="11" xfId="0" applyFont="1" applyFill="1" applyBorder="1" applyAlignment="1">
      <alignment horizontal="left" vertical="center" wrapText="1"/>
    </xf>
    <xf numFmtId="0" fontId="47" fillId="0" borderId="10" xfId="0" applyFont="1" applyFill="1" applyBorder="1" applyAlignment="1">
      <alignment horizontal="center" vertical="center" wrapText="1"/>
    </xf>
    <xf numFmtId="164" fontId="48" fillId="0" borderId="11" xfId="0" applyNumberFormat="1" applyFont="1" applyFill="1" applyBorder="1" applyAlignment="1">
      <alignment horizontal="right" vertical="center" wrapText="1"/>
    </xf>
    <xf numFmtId="164" fontId="2" fillId="0" borderId="11" xfId="0" applyNumberFormat="1" applyFont="1" applyFill="1" applyBorder="1" applyAlignment="1">
      <alignment horizontal="center" vertical="center" wrapText="1"/>
    </xf>
    <xf numFmtId="164" fontId="2" fillId="4" borderId="11" xfId="0" applyNumberFormat="1" applyFont="1" applyFill="1" applyBorder="1" applyAlignment="1">
      <alignment horizontal="right" vertical="center" wrapText="1"/>
    </xf>
    <xf numFmtId="0" fontId="24" fillId="0" borderId="11" xfId="0" applyFont="1" applyFill="1" applyBorder="1" applyAlignment="1">
      <alignment vertical="top" wrapText="1"/>
    </xf>
    <xf numFmtId="0" fontId="32" fillId="0" borderId="0" xfId="0" applyFont="1" applyFill="1" applyAlignment="1">
      <alignment horizontal="left" vertical="center"/>
    </xf>
    <xf numFmtId="0" fontId="33" fillId="0" borderId="0" xfId="0" applyFont="1" applyFill="1" applyAlignment="1">
      <alignment horizontal="left" vertical="center"/>
    </xf>
    <xf numFmtId="0" fontId="34" fillId="0" borderId="0" xfId="0" applyFont="1" applyFill="1" applyAlignment="1">
      <alignment horizontal="left" vertical="center"/>
    </xf>
    <xf numFmtId="164" fontId="5" fillId="0" borderId="0" xfId="0" applyNumberFormat="1" applyFont="1" applyFill="1" applyAlignment="1">
      <alignment horizontal="center" vertical="center"/>
    </xf>
    <xf numFmtId="0" fontId="32" fillId="0" borderId="0" xfId="0" applyFont="1" applyFill="1" applyAlignment="1"/>
    <xf numFmtId="0" fontId="49" fillId="0" borderId="0" xfId="0" applyFont="1" applyFill="1" applyAlignment="1">
      <alignment horizontal="left" vertical="center"/>
    </xf>
    <xf numFmtId="0" fontId="49" fillId="0" borderId="0" xfId="0" applyFont="1" applyFill="1" applyAlignment="1">
      <alignment horizontal="center" vertical="center"/>
    </xf>
    <xf numFmtId="164" fontId="49" fillId="0" borderId="0" xfId="0" applyNumberFormat="1" applyFont="1" applyFill="1" applyAlignment="1">
      <alignment horizontal="center" vertical="center"/>
    </xf>
    <xf numFmtId="164" fontId="50" fillId="0" borderId="0" xfId="0" applyNumberFormat="1" applyFont="1" applyFill="1" applyAlignment="1">
      <alignment horizontal="center" vertical="center"/>
    </xf>
    <xf numFmtId="0" fontId="49" fillId="0" borderId="0" xfId="0" applyFont="1" applyFill="1" applyAlignment="1"/>
    <xf numFmtId="0" fontId="51" fillId="0" borderId="0" xfId="0" applyFont="1" applyFill="1" applyAlignment="1">
      <alignment horizontal="left" vertical="center"/>
    </xf>
    <xf numFmtId="0" fontId="49" fillId="0" borderId="0" xfId="0" applyFont="1" applyFill="1" applyAlignment="1">
      <alignment horizontal="left" vertical="center"/>
    </xf>
    <xf numFmtId="0" fontId="51" fillId="0" borderId="0" xfId="0" applyFont="1" applyFill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topLeftCell="A22" workbookViewId="0">
      <selection activeCell="H49" sqref="H49"/>
    </sheetView>
  </sheetViews>
  <sheetFormatPr defaultRowHeight="14.4"/>
  <cols>
    <col min="1" max="1" width="13.5546875" customWidth="1"/>
    <col min="2" max="2" width="12.6640625" customWidth="1"/>
    <col min="7" max="7" width="17.21875" customWidth="1"/>
  </cols>
  <sheetData>
    <row r="1" spans="1:7" ht="15" thickBot="1">
      <c r="A1" t="s">
        <v>0</v>
      </c>
    </row>
    <row r="2" spans="1:7" ht="60.6" thickBot="1">
      <c r="A2" s="1" t="s">
        <v>1</v>
      </c>
      <c r="B2" s="2"/>
      <c r="C2" s="3"/>
      <c r="D2" s="4">
        <f>SUM(D6+D45+D48+5)</f>
        <v>862</v>
      </c>
      <c r="E2" s="5" t="s">
        <v>2</v>
      </c>
      <c r="F2" s="6" t="s">
        <v>3</v>
      </c>
      <c r="G2" s="7"/>
    </row>
    <row r="3" spans="1:7" ht="16.2" thickBot="1">
      <c r="A3" s="8"/>
      <c r="B3" s="9"/>
      <c r="C3" s="10"/>
      <c r="D3" s="11"/>
      <c r="E3" s="12">
        <f>SUM(E6+E48)</f>
        <v>404</v>
      </c>
      <c r="F3" s="13">
        <f>616+5</f>
        <v>621</v>
      </c>
      <c r="G3" s="14"/>
    </row>
    <row r="4" spans="1:7" ht="15" thickBot="1">
      <c r="A4" s="15"/>
      <c r="B4" s="16"/>
      <c r="C4" s="16"/>
      <c r="D4" s="16"/>
      <c r="E4" s="17"/>
      <c r="F4" s="18"/>
      <c r="G4" s="19"/>
    </row>
    <row r="5" spans="1:7" ht="31.8" thickBot="1">
      <c r="A5" s="20" t="s">
        <v>4</v>
      </c>
      <c r="B5" s="21" t="s">
        <v>5</v>
      </c>
      <c r="C5" s="21" t="s">
        <v>6</v>
      </c>
      <c r="D5" s="22" t="s">
        <v>7</v>
      </c>
      <c r="E5" s="23" t="s">
        <v>8</v>
      </c>
      <c r="F5" s="24"/>
      <c r="G5" s="25" t="s">
        <v>9</v>
      </c>
    </row>
    <row r="6" spans="1:7" ht="69.599999999999994" thickBot="1">
      <c r="A6" s="26" t="s">
        <v>10</v>
      </c>
      <c r="B6" s="27" t="s">
        <v>11</v>
      </c>
      <c r="C6" s="28"/>
      <c r="D6" s="29">
        <f>SUM(D7+D30+D31+D33+D35+D37+D39+D40)</f>
        <v>767</v>
      </c>
      <c r="E6" s="30">
        <f>SUM(E7+E30+E31+E33+E35+E37+E39+E40)</f>
        <v>404</v>
      </c>
      <c r="F6" s="31">
        <f>SUM(F7+F30+F31+F33+F35+F39)+5</f>
        <v>368</v>
      </c>
      <c r="G6" s="32" t="s">
        <v>12</v>
      </c>
    </row>
    <row r="7" spans="1:7" ht="21" thickBot="1">
      <c r="A7" s="33" t="s">
        <v>13</v>
      </c>
      <c r="B7" s="34">
        <v>20.010000000000002</v>
      </c>
      <c r="C7" s="35"/>
      <c r="D7" s="36">
        <f>SUM(D8:D29)</f>
        <v>525</v>
      </c>
      <c r="E7" s="37">
        <f>SUM(E8:E29)</f>
        <v>395</v>
      </c>
      <c r="F7" s="38">
        <f>SUM(F8:F29)</f>
        <v>130</v>
      </c>
      <c r="G7" s="39" t="s">
        <v>14</v>
      </c>
    </row>
    <row r="8" spans="1:7" ht="228.6" thickBot="1">
      <c r="A8" s="40" t="s">
        <v>15</v>
      </c>
      <c r="B8" s="41"/>
      <c r="C8" s="42" t="s">
        <v>16</v>
      </c>
      <c r="D8" s="43">
        <f>SUM(E8+F8)</f>
        <v>20</v>
      </c>
      <c r="E8" s="44">
        <v>20</v>
      </c>
      <c r="F8" s="45"/>
      <c r="G8" s="46" t="s">
        <v>17</v>
      </c>
    </row>
    <row r="9" spans="1:7" ht="348.6" thickBot="1">
      <c r="A9" s="40" t="s">
        <v>18</v>
      </c>
      <c r="B9" s="41"/>
      <c r="C9" s="42" t="s">
        <v>19</v>
      </c>
      <c r="D9" s="43">
        <f t="shared" ref="D9:D14" si="0">SUM(E9:F9)</f>
        <v>25</v>
      </c>
      <c r="E9" s="44">
        <v>25</v>
      </c>
      <c r="F9" s="45"/>
      <c r="G9" s="46" t="s">
        <v>20</v>
      </c>
    </row>
    <row r="10" spans="1:7" ht="228">
      <c r="A10" s="47" t="s">
        <v>21</v>
      </c>
      <c r="B10" s="48"/>
      <c r="C10" s="49" t="s">
        <v>22</v>
      </c>
      <c r="D10" s="50">
        <f>SUM(E10:F11)</f>
        <v>160</v>
      </c>
      <c r="E10" s="51">
        <v>130</v>
      </c>
      <c r="F10" s="52">
        <v>30</v>
      </c>
      <c r="G10" s="53" t="s">
        <v>23</v>
      </c>
    </row>
    <row r="11" spans="1:7" ht="48.6" thickBot="1">
      <c r="A11" s="54"/>
      <c r="B11" s="55"/>
      <c r="C11" s="56"/>
      <c r="D11" s="57"/>
      <c r="E11" s="58"/>
      <c r="F11" s="59"/>
      <c r="G11" s="46" t="s">
        <v>24</v>
      </c>
    </row>
    <row r="12" spans="1:7" ht="168.6" thickBot="1">
      <c r="A12" s="40" t="s">
        <v>25</v>
      </c>
      <c r="B12" s="41"/>
      <c r="C12" s="42" t="s">
        <v>26</v>
      </c>
      <c r="D12" s="43">
        <f>SUM(E12:F12)</f>
        <v>10</v>
      </c>
      <c r="E12" s="44">
        <v>10</v>
      </c>
      <c r="F12" s="45"/>
      <c r="G12" s="46" t="s">
        <v>27</v>
      </c>
    </row>
    <row r="13" spans="1:7" ht="192.6" thickBot="1">
      <c r="A13" s="40" t="s">
        <v>28</v>
      </c>
      <c r="B13" s="41"/>
      <c r="C13" s="42" t="s">
        <v>29</v>
      </c>
      <c r="D13" s="43">
        <f t="shared" si="0"/>
        <v>0</v>
      </c>
      <c r="E13" s="44"/>
      <c r="F13" s="45">
        <v>0</v>
      </c>
      <c r="G13" s="46" t="s">
        <v>30</v>
      </c>
    </row>
    <row r="14" spans="1:7" ht="409.6" thickBot="1">
      <c r="A14" s="40" t="s">
        <v>31</v>
      </c>
      <c r="B14" s="41"/>
      <c r="C14" s="42" t="s">
        <v>32</v>
      </c>
      <c r="D14" s="43">
        <f t="shared" si="0"/>
        <v>0</v>
      </c>
      <c r="E14" s="44"/>
      <c r="F14" s="45">
        <v>0</v>
      </c>
      <c r="G14" s="46" t="s">
        <v>33</v>
      </c>
    </row>
    <row r="15" spans="1:7" ht="84.6" thickBot="1">
      <c r="A15" s="40" t="s">
        <v>34</v>
      </c>
      <c r="B15" s="41"/>
      <c r="C15" s="42" t="s">
        <v>35</v>
      </c>
      <c r="D15" s="43">
        <f>SUM(E15:F15)</f>
        <v>0</v>
      </c>
      <c r="E15" s="60">
        <v>0</v>
      </c>
      <c r="F15" s="61"/>
      <c r="G15" s="46" t="s">
        <v>36</v>
      </c>
    </row>
    <row r="16" spans="1:7" ht="216">
      <c r="A16" s="62" t="s">
        <v>37</v>
      </c>
      <c r="B16" s="63"/>
      <c r="C16" s="64" t="s">
        <v>38</v>
      </c>
      <c r="D16" s="65">
        <f>SUM(E16:F16)</f>
        <v>20</v>
      </c>
      <c r="E16" s="66">
        <v>20</v>
      </c>
      <c r="F16" s="67">
        <v>0</v>
      </c>
      <c r="G16" s="68" t="s">
        <v>39</v>
      </c>
    </row>
    <row r="17" spans="1:7" ht="62.4">
      <c r="A17" s="69" t="s">
        <v>40</v>
      </c>
      <c r="B17" s="70"/>
      <c r="C17" s="71" t="s">
        <v>41</v>
      </c>
      <c r="D17" s="72">
        <f>E17+F17</f>
        <v>120</v>
      </c>
      <c r="E17" s="73">
        <v>70</v>
      </c>
      <c r="F17" s="74">
        <v>50</v>
      </c>
      <c r="G17" s="69" t="s">
        <v>42</v>
      </c>
    </row>
    <row r="18" spans="1:7" ht="144">
      <c r="A18" s="75" t="s">
        <v>43</v>
      </c>
      <c r="B18" s="76"/>
      <c r="C18" s="77" t="s">
        <v>44</v>
      </c>
      <c r="D18" s="78">
        <f>SUM(E18:F29)</f>
        <v>170</v>
      </c>
      <c r="E18" s="79">
        <v>120</v>
      </c>
      <c r="F18" s="80">
        <v>50</v>
      </c>
      <c r="G18" s="81" t="s">
        <v>45</v>
      </c>
    </row>
    <row r="19" spans="1:7" ht="252">
      <c r="A19" s="75"/>
      <c r="B19" s="76"/>
      <c r="C19" s="77"/>
      <c r="D19" s="78"/>
      <c r="E19" s="79"/>
      <c r="F19" s="80"/>
      <c r="G19" s="81" t="s">
        <v>46</v>
      </c>
    </row>
    <row r="20" spans="1:7" ht="192">
      <c r="A20" s="75"/>
      <c r="B20" s="76"/>
      <c r="C20" s="77"/>
      <c r="D20" s="78"/>
      <c r="E20" s="79"/>
      <c r="F20" s="80"/>
      <c r="G20" s="81" t="s">
        <v>47</v>
      </c>
    </row>
    <row r="21" spans="1:7" ht="96">
      <c r="A21" s="75"/>
      <c r="B21" s="76"/>
      <c r="C21" s="77"/>
      <c r="D21" s="78"/>
      <c r="E21" s="79"/>
      <c r="F21" s="80"/>
      <c r="G21" s="81" t="s">
        <v>48</v>
      </c>
    </row>
    <row r="22" spans="1:7" ht="288.60000000000002" thickBot="1">
      <c r="A22" s="75"/>
      <c r="B22" s="76"/>
      <c r="C22" s="77"/>
      <c r="D22" s="78"/>
      <c r="E22" s="79"/>
      <c r="F22" s="80"/>
      <c r="G22" s="82" t="s">
        <v>49</v>
      </c>
    </row>
    <row r="23" spans="1:7" ht="144">
      <c r="A23" s="75"/>
      <c r="B23" s="76"/>
      <c r="C23" s="77"/>
      <c r="D23" s="78"/>
      <c r="E23" s="79"/>
      <c r="F23" s="80"/>
      <c r="G23" s="83" t="s">
        <v>50</v>
      </c>
    </row>
    <row r="24" spans="1:7" ht="409.6">
      <c r="A24" s="75"/>
      <c r="B24" s="76"/>
      <c r="C24" s="77"/>
      <c r="D24" s="78"/>
      <c r="E24" s="79"/>
      <c r="F24" s="80"/>
      <c r="G24" s="84" t="s">
        <v>51</v>
      </c>
    </row>
    <row r="25" spans="1:7" ht="156">
      <c r="A25" s="75"/>
      <c r="B25" s="76"/>
      <c r="C25" s="77"/>
      <c r="D25" s="78"/>
      <c r="E25" s="79"/>
      <c r="F25" s="80"/>
      <c r="G25" s="85" t="s">
        <v>52</v>
      </c>
    </row>
    <row r="26" spans="1:7" ht="72">
      <c r="A26" s="75"/>
      <c r="B26" s="76"/>
      <c r="C26" s="77"/>
      <c r="D26" s="78"/>
      <c r="E26" s="79"/>
      <c r="F26" s="80"/>
      <c r="G26" s="86" t="s">
        <v>53</v>
      </c>
    </row>
    <row r="27" spans="1:7" ht="228">
      <c r="A27" s="75"/>
      <c r="B27" s="76"/>
      <c r="C27" s="77"/>
      <c r="D27" s="78"/>
      <c r="E27" s="79"/>
      <c r="F27" s="80"/>
      <c r="G27" s="86" t="s">
        <v>54</v>
      </c>
    </row>
    <row r="28" spans="1:7" ht="288">
      <c r="A28" s="75"/>
      <c r="B28" s="76"/>
      <c r="C28" s="77"/>
      <c r="D28" s="78"/>
      <c r="E28" s="79"/>
      <c r="F28" s="80"/>
      <c r="G28" s="86" t="s">
        <v>55</v>
      </c>
    </row>
    <row r="29" spans="1:7" ht="385.2" thickBot="1">
      <c r="A29" s="87"/>
      <c r="B29" s="88"/>
      <c r="C29" s="89"/>
      <c r="D29" s="90"/>
      <c r="E29" s="91"/>
      <c r="F29" s="92"/>
      <c r="G29" s="93" t="s">
        <v>56</v>
      </c>
    </row>
    <row r="30" spans="1:7" ht="409.6" thickBot="1">
      <c r="A30" s="94" t="s">
        <v>57</v>
      </c>
      <c r="B30" s="95" t="s">
        <v>58</v>
      </c>
      <c r="C30" s="96" t="s">
        <v>59</v>
      </c>
      <c r="D30" s="97">
        <f>SUM(E30:F30)</f>
        <v>100</v>
      </c>
      <c r="E30" s="98"/>
      <c r="F30" s="99">
        <v>100</v>
      </c>
      <c r="G30" s="100" t="s">
        <v>60</v>
      </c>
    </row>
    <row r="31" spans="1:7" ht="31.2" thickBot="1">
      <c r="A31" s="101" t="s">
        <v>61</v>
      </c>
      <c r="B31" s="102" t="s">
        <v>62</v>
      </c>
      <c r="C31" s="103"/>
      <c r="D31" s="104">
        <f>SUM(E31:F32)</f>
        <v>5</v>
      </c>
      <c r="E31" s="105"/>
      <c r="F31" s="106">
        <v>5</v>
      </c>
      <c r="G31" s="107"/>
    </row>
    <row r="32" spans="1:7" ht="132.6" thickBot="1">
      <c r="A32" s="40" t="s">
        <v>63</v>
      </c>
      <c r="B32" s="108"/>
      <c r="C32" s="109" t="s">
        <v>64</v>
      </c>
      <c r="D32" s="110"/>
      <c r="E32" s="111"/>
      <c r="F32" s="112"/>
      <c r="G32" s="113" t="s">
        <v>65</v>
      </c>
    </row>
    <row r="33" spans="1:7" ht="41.4" thickBot="1">
      <c r="A33" s="101" t="s">
        <v>66</v>
      </c>
      <c r="B33" s="95">
        <v>20.05</v>
      </c>
      <c r="C33" s="114"/>
      <c r="D33" s="104">
        <f>SUM(E33:F34)</f>
        <v>30</v>
      </c>
      <c r="E33" s="105"/>
      <c r="F33" s="106">
        <v>30</v>
      </c>
      <c r="G33" s="115" t="s">
        <v>67</v>
      </c>
    </row>
    <row r="34" spans="1:7" ht="21" thickBot="1">
      <c r="A34" s="40" t="s">
        <v>68</v>
      </c>
      <c r="B34" s="116"/>
      <c r="C34" s="117" t="s">
        <v>69</v>
      </c>
      <c r="D34" s="110"/>
      <c r="E34" s="111"/>
      <c r="F34" s="112"/>
      <c r="G34" s="118"/>
    </row>
    <row r="35" spans="1:7" ht="132.6" thickBot="1">
      <c r="A35" s="119" t="s">
        <v>70</v>
      </c>
      <c r="B35" s="120">
        <v>20.059999999999999</v>
      </c>
      <c r="C35" s="42" t="s">
        <v>71</v>
      </c>
      <c r="D35" s="121">
        <f>SUM(E35:F35)</f>
        <v>90</v>
      </c>
      <c r="E35" s="122"/>
      <c r="F35" s="123">
        <v>90</v>
      </c>
      <c r="G35" s="46" t="s">
        <v>72</v>
      </c>
    </row>
    <row r="36" spans="1:7" ht="384.6" thickBot="1">
      <c r="A36" s="124" t="s">
        <v>73</v>
      </c>
      <c r="B36" s="125">
        <v>20.11</v>
      </c>
      <c r="C36" s="126"/>
      <c r="D36" s="127">
        <v>5</v>
      </c>
      <c r="E36" s="128"/>
      <c r="F36" s="123">
        <v>5</v>
      </c>
      <c r="G36" s="129" t="s">
        <v>74</v>
      </c>
    </row>
    <row r="37" spans="1:7" ht="252">
      <c r="A37" s="130" t="s">
        <v>75</v>
      </c>
      <c r="B37" s="131">
        <v>20.13</v>
      </c>
      <c r="C37" s="132" t="s">
        <v>76</v>
      </c>
      <c r="D37" s="133">
        <f>SUM(E37:F38)</f>
        <v>9</v>
      </c>
      <c r="E37" s="134">
        <v>9</v>
      </c>
      <c r="F37" s="106"/>
      <c r="G37" s="135" t="s">
        <v>77</v>
      </c>
    </row>
    <row r="38" spans="1:7" ht="300.60000000000002" thickBot="1">
      <c r="A38" s="136"/>
      <c r="B38" s="137"/>
      <c r="C38" s="89"/>
      <c r="D38" s="138"/>
      <c r="E38" s="139"/>
      <c r="F38" s="112"/>
      <c r="G38" s="46" t="s">
        <v>78</v>
      </c>
    </row>
    <row r="39" spans="1:7" ht="409.6" thickBot="1">
      <c r="A39" s="140" t="s">
        <v>79</v>
      </c>
      <c r="B39" s="108">
        <v>20.14</v>
      </c>
      <c r="C39" s="141" t="s">
        <v>80</v>
      </c>
      <c r="D39" s="103">
        <v>8</v>
      </c>
      <c r="E39" s="142"/>
      <c r="F39" s="143">
        <v>8</v>
      </c>
      <c r="G39" s="53" t="s">
        <v>81</v>
      </c>
    </row>
    <row r="40" spans="1:7" ht="21" thickBot="1">
      <c r="A40" s="144" t="s">
        <v>82</v>
      </c>
      <c r="B40" s="145" t="s">
        <v>83</v>
      </c>
      <c r="C40" s="146"/>
      <c r="D40" s="147">
        <f>SUM(D41+D43)</f>
        <v>0</v>
      </c>
      <c r="E40" s="148"/>
      <c r="F40" s="149">
        <f>SUM(F41+F43)</f>
        <v>0</v>
      </c>
      <c r="G40" s="150"/>
    </row>
    <row r="41" spans="1:7" ht="72">
      <c r="A41" s="151" t="s">
        <v>84</v>
      </c>
      <c r="B41" s="152"/>
      <c r="C41" s="153" t="s">
        <v>85</v>
      </c>
      <c r="D41" s="154">
        <f>SUM(E41:F42)</f>
        <v>0</v>
      </c>
      <c r="E41" s="155"/>
      <c r="F41" s="156"/>
      <c r="G41" s="135" t="s">
        <v>53</v>
      </c>
    </row>
    <row r="42" spans="1:7" ht="15" thickBot="1">
      <c r="A42" s="157"/>
      <c r="B42" s="152"/>
      <c r="C42" s="158"/>
      <c r="D42" s="159"/>
      <c r="E42" s="160"/>
      <c r="F42" s="161"/>
      <c r="G42" s="162"/>
    </row>
    <row r="43" spans="1:7" ht="41.4" thickBot="1">
      <c r="A43" s="163" t="s">
        <v>86</v>
      </c>
      <c r="B43" s="164"/>
      <c r="C43" s="165" t="s">
        <v>87</v>
      </c>
      <c r="D43" s="166"/>
      <c r="E43" s="167"/>
      <c r="F43" s="168"/>
      <c r="G43" s="169"/>
    </row>
    <row r="44" spans="1:7" ht="15" thickBot="1">
      <c r="A44" s="170"/>
      <c r="B44" s="171"/>
      <c r="C44" s="172"/>
      <c r="D44" s="173"/>
      <c r="E44" s="174"/>
      <c r="F44" s="175"/>
      <c r="G44" s="176"/>
    </row>
    <row r="45" spans="1:7" ht="16.8" thickBot="1">
      <c r="A45" s="177" t="s">
        <v>88</v>
      </c>
      <c r="B45" s="178" t="s">
        <v>89</v>
      </c>
      <c r="C45" s="179">
        <v>57</v>
      </c>
      <c r="D45" s="180">
        <f>SUM(D46)</f>
        <v>60</v>
      </c>
      <c r="E45" s="181"/>
      <c r="F45" s="182">
        <f>SUM(F46)</f>
        <v>60</v>
      </c>
      <c r="G45" s="183"/>
    </row>
    <row r="46" spans="1:7" ht="73.2" thickBot="1">
      <c r="A46" s="184" t="s">
        <v>90</v>
      </c>
      <c r="B46" s="185"/>
      <c r="C46" s="186" t="s">
        <v>91</v>
      </c>
      <c r="D46" s="166">
        <f>SUM(F46)</f>
        <v>60</v>
      </c>
      <c r="E46" s="187"/>
      <c r="F46" s="168">
        <v>60</v>
      </c>
      <c r="G46" s="188" t="s">
        <v>92</v>
      </c>
    </row>
    <row r="47" spans="1:7" ht="15" thickBot="1">
      <c r="A47" s="170"/>
      <c r="B47" s="171"/>
      <c r="C47" s="172"/>
      <c r="D47" s="173"/>
      <c r="E47" s="174"/>
      <c r="F47" s="175"/>
      <c r="G47" s="176"/>
    </row>
    <row r="48" spans="1:7" ht="15" thickBot="1">
      <c r="A48" s="189" t="s">
        <v>93</v>
      </c>
      <c r="B48" s="190"/>
      <c r="C48" s="191"/>
      <c r="D48" s="192">
        <f>SUM(D49)</f>
        <v>30</v>
      </c>
      <c r="E48" s="193"/>
      <c r="F48" s="194">
        <f>SUM(F49)</f>
        <v>30</v>
      </c>
      <c r="G48" s="183"/>
    </row>
    <row r="49" spans="1:7" ht="300.60000000000002" thickBot="1">
      <c r="A49" s="195" t="s">
        <v>93</v>
      </c>
      <c r="B49" s="196" t="s">
        <v>87</v>
      </c>
      <c r="C49" s="126"/>
      <c r="D49" s="197">
        <f>E49+F49</f>
        <v>30</v>
      </c>
      <c r="E49" s="198"/>
      <c r="F49" s="199">
        <v>30</v>
      </c>
      <c r="G49" s="200" t="s">
        <v>94</v>
      </c>
    </row>
    <row r="50" spans="1:7">
      <c r="A50" s="201"/>
      <c r="B50" s="202"/>
      <c r="C50" s="203"/>
      <c r="D50" s="204"/>
      <c r="E50" s="174"/>
      <c r="F50" s="174"/>
      <c r="G50" s="205"/>
    </row>
    <row r="51" spans="1:7">
      <c r="A51" s="201"/>
      <c r="B51" s="202"/>
      <c r="C51" s="203"/>
      <c r="D51" s="204"/>
      <c r="E51" s="174"/>
      <c r="F51" s="174"/>
      <c r="G51" s="205"/>
    </row>
    <row r="52" spans="1:7" ht="15.6">
      <c r="A52" s="206"/>
      <c r="B52" s="207" t="s">
        <v>95</v>
      </c>
      <c r="C52" s="207"/>
      <c r="D52" s="208"/>
      <c r="E52" s="209"/>
      <c r="F52" s="209"/>
      <c r="G52" s="210" t="s">
        <v>96</v>
      </c>
    </row>
    <row r="53" spans="1:7" ht="15.6">
      <c r="A53" s="211" t="s">
        <v>97</v>
      </c>
      <c r="B53" s="212"/>
      <c r="C53" s="212"/>
      <c r="D53" s="212"/>
      <c r="E53" s="209"/>
      <c r="F53" s="209"/>
      <c r="G53" s="213" t="s">
        <v>98</v>
      </c>
    </row>
  </sheetData>
  <mergeCells count="38">
    <mergeCell ref="B49:C49"/>
    <mergeCell ref="B52:C52"/>
    <mergeCell ref="A53:D53"/>
    <mergeCell ref="B40:B43"/>
    <mergeCell ref="A41:A42"/>
    <mergeCell ref="C41:C42"/>
    <mergeCell ref="D41:D42"/>
    <mergeCell ref="E41:E42"/>
    <mergeCell ref="F41:F42"/>
    <mergeCell ref="G33:G34"/>
    <mergeCell ref="B36:C36"/>
    <mergeCell ref="A37:A38"/>
    <mergeCell ref="B37:B38"/>
    <mergeCell ref="C37:C38"/>
    <mergeCell ref="D37:D38"/>
    <mergeCell ref="E37:E38"/>
    <mergeCell ref="F37:F38"/>
    <mergeCell ref="D31:D32"/>
    <mergeCell ref="E31:E32"/>
    <mergeCell ref="F31:F32"/>
    <mergeCell ref="D33:D34"/>
    <mergeCell ref="E33:E34"/>
    <mergeCell ref="F33:F34"/>
    <mergeCell ref="A18:A29"/>
    <mergeCell ref="B18:B29"/>
    <mergeCell ref="C18:C29"/>
    <mergeCell ref="D18:D29"/>
    <mergeCell ref="E18:E29"/>
    <mergeCell ref="F18:F29"/>
    <mergeCell ref="A2:C3"/>
    <mergeCell ref="D2:D3"/>
    <mergeCell ref="E5:F5"/>
    <mergeCell ref="A10:A11"/>
    <mergeCell ref="B10:B11"/>
    <mergeCell ref="C10:C11"/>
    <mergeCell ref="D10:D11"/>
    <mergeCell ref="E10:E11"/>
    <mergeCell ref="F10:F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2026-08-21T07:12:32Z</dcterms:modified>
</cp:coreProperties>
</file>